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Project\Тендеры\СК 1\06. Регламент\Металл\"/>
    </mc:Choice>
  </mc:AlternateContent>
  <bookViews>
    <workbookView xWindow="0" yWindow="0" windowWidth="28800" windowHeight="12435"/>
  </bookViews>
  <sheets>
    <sheet name="ТКП" sheetId="6" r:id="rId1"/>
  </sheets>
  <definedNames>
    <definedName name="_xlnm.Print_Area" localSheetId="0">ТКП!$A$2:$G$38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4" i="6" l="1"/>
  <c r="E32" i="6" l="1"/>
  <c r="B22" i="6" l="1"/>
  <c r="B21" i="6"/>
  <c r="G31" i="6" l="1"/>
  <c r="G27" i="6" l="1"/>
  <c r="G30" i="6" l="1"/>
  <c r="G25" i="6"/>
  <c r="G24" i="6"/>
  <c r="G32" i="6" l="1"/>
  <c r="G29" i="6"/>
  <c r="G26" i="6" l="1"/>
  <c r="G23" i="6" l="1"/>
  <c r="G28" i="6" l="1"/>
  <c r="G22" i="6" s="1"/>
  <c r="F22" i="6" s="1"/>
  <c r="G20" i="6"/>
  <c r="G36" i="6" s="1"/>
  <c r="G19" i="6" l="1"/>
  <c r="G35" i="6" s="1"/>
  <c r="G33" i="6"/>
  <c r="G34" i="6" l="1"/>
  <c r="G10" i="6"/>
  <c r="G9" i="6"/>
  <c r="G21" i="6"/>
  <c r="G18" i="6" l="1"/>
  <c r="F21" i="6"/>
</calcChain>
</file>

<file path=xl/sharedStrings.xml><?xml version="1.0" encoding="utf-8"?>
<sst xmlns="http://schemas.openxmlformats.org/spreadsheetml/2006/main" count="59" uniqueCount="51">
  <si>
    <t>Объект:</t>
  </si>
  <si>
    <t>Итоговая стоимость:</t>
  </si>
  <si>
    <t>руб</t>
  </si>
  <si>
    <t>Аванс :</t>
  </si>
  <si>
    <t>Подрядчик:</t>
  </si>
  <si>
    <t>Вид  калькуляции:</t>
  </si>
  <si>
    <t>Основание:</t>
  </si>
  <si>
    <t>№ п.п.</t>
  </si>
  <si>
    <t>Наименование работ</t>
  </si>
  <si>
    <t>Един. Измер.</t>
  </si>
  <si>
    <t>Итого, руб.</t>
  </si>
  <si>
    <t>работы</t>
  </si>
  <si>
    <t>материалы</t>
  </si>
  <si>
    <t>Стоимость работ и механизмов:</t>
  </si>
  <si>
    <t>Стоимость материалов:</t>
  </si>
  <si>
    <t>мп</t>
  </si>
  <si>
    <t>материалы, в т.ч.:</t>
  </si>
  <si>
    <t>Планируемое начало работ:</t>
  </si>
  <si>
    <t>Планируемое окончание работ:</t>
  </si>
  <si>
    <t>1.1</t>
  </si>
  <si>
    <t xml:space="preserve"> в т.ч. НДС 20%:</t>
  </si>
  <si>
    <t>ИТОГО в т.ч. НДС 20%:</t>
  </si>
  <si>
    <t>Стоимость за единицу, руб</t>
  </si>
  <si>
    <r>
      <rPr>
        <sz val="10"/>
        <color indexed="8"/>
        <rFont val="Verdana"/>
        <family val="2"/>
        <charset val="204"/>
      </rPr>
      <t>Стоимость работ включает в себя все расходы Подрядчика, понесенные в целях исполнения принятых на себя обязательств, в том числе, но не ограничиваясь: фонд оплаты труда (ФОТ), эксплуатацию машин и механизмов (ЭММ), накладные расходы (НР), сметную прибыль (СП), затраты на электроэнергию, прогрев бетона, бетононасос, уход за бетоном, перемещение материалов по площадке, заделку отверстий в конструкциях от технологического крепежа опалубки, проведение лабораторных исследований (испытание контрольных образцов арматуры (испытание контрольных образцов бетона (кубики 100х100х100мм, хранение в норм. условиях, через 28 суток), выборочный неразрушающий контроль прочности бетона конструкций сразу после снятия опалубки (в промежуточном возрасте), сплошной неразрушающий контроль прочности бетона каждой конструкций в проектном возрасте), стоимость материалов, транспортные расходы на доставку материалов на площадку складирования или к месту монтажа, заготовительно-складске затраты, прочие затраты.</t>
    </r>
    <r>
      <rPr>
        <b/>
        <sz val="10"/>
        <color indexed="8"/>
        <rFont val="Verdana"/>
        <family val="2"/>
        <charset val="204"/>
      </rPr>
      <t xml:space="preserve">
</t>
    </r>
  </si>
  <si>
    <t>т</t>
  </si>
  <si>
    <t>шт.</t>
  </si>
  <si>
    <r>
      <t>м</t>
    </r>
    <r>
      <rPr>
        <sz val="10"/>
        <rFont val="Calibri"/>
        <family val="2"/>
        <charset val="204"/>
      </rPr>
      <t>²</t>
    </r>
  </si>
  <si>
    <t>Вид изделия (работ):</t>
  </si>
  <si>
    <t>Заказчик:</t>
  </si>
  <si>
    <t>Филиал ООО "БОС" в г. Екатеринбурге</t>
  </si>
  <si>
    <t>Кол-во</t>
  </si>
  <si>
    <t>Работы,  в.т.ч.</t>
  </si>
  <si>
    <t>ТКП для Заказчика</t>
  </si>
  <si>
    <t>Дата калькуляции:</t>
  </si>
  <si>
    <t>Калькуляция - ТКП</t>
  </si>
  <si>
    <t>февраль 2020 года</t>
  </si>
  <si>
    <t>Примечание:</t>
  </si>
  <si>
    <t>Изготовление конструкций</t>
  </si>
  <si>
    <t>Доставка конструкций до площадки (рейсы)</t>
  </si>
  <si>
    <t>Монтаж конструкций ограждений</t>
  </si>
  <si>
    <t>Порошковая покраска металла RAL1018</t>
  </si>
  <si>
    <t>Лист Г/К 3,0 мм</t>
  </si>
  <si>
    <t>Кол-во изд. Тип 1 (Lmax=3200 мм)</t>
  </si>
  <si>
    <t>Кол-во изд. Тип 2 (Lmax=1600 мм)</t>
  </si>
  <si>
    <t>Изготовление и монтаж временных ограждений монтажных горизонтов (1 комплект - 2 шт.) шириной 3200 мм и 1600 мм</t>
  </si>
  <si>
    <t>Труба ВГП D40 мм толщ. 3,5 мм</t>
  </si>
  <si>
    <t>Общая длина ВОМГ, мп</t>
  </si>
  <si>
    <t>Калькуляция приведена из расчета на 875 изделий (по 2 шт.)</t>
  </si>
  <si>
    <t>Труба ВГП D32 мм толщ. 3,2 мм</t>
  </si>
  <si>
    <t>Анкер М12х100 мм</t>
  </si>
  <si>
    <t>Проект ЖК "Северный квартал" 1 оч.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</si>
</sst>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_ ;\-#,##0.00\ "/>
    <numFmt numFmtId="167" formatCode="_(* #,##0.000_);_(* \(#,##0.000\);_(* &quot;-&quot;??_);_(@_)"/>
    <numFmt numFmtId="168" formatCode="[$-FC19]dd\ mmmm\ yyyy\ \г\.;@"/>
    <numFmt numFmtId="169" formatCode="#,##0.000"/>
  </numFmts>
  <fonts count="20" x14ac:knownFonts="1"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1"/>
      <color indexed="8"/>
      <name val="Calibri"/>
      <family val="2"/>
    </font>
    <font>
      <sz val="9"/>
      <name val="Arial Cyr"/>
      <charset val="204"/>
    </font>
    <font>
      <sz val="11"/>
      <color indexed="8"/>
      <name val="Calibri"/>
      <family val="2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</font>
    <font>
      <sz val="10"/>
      <color indexed="8"/>
      <name val="Verdana"/>
      <family val="2"/>
      <charset val="204"/>
    </font>
    <font>
      <sz val="11"/>
      <color indexed="9"/>
      <name val="Calibri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8"/>
      <name val="Verdana"/>
      <family val="2"/>
      <charset val="204"/>
    </font>
    <font>
      <i/>
      <sz val="10"/>
      <color indexed="8"/>
      <name val="Verdana"/>
      <family val="2"/>
      <charset val="204"/>
    </font>
    <font>
      <sz val="10"/>
      <color indexed="9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11"/>
      <color theme="1"/>
      <name val="Calibri"/>
      <family val="2"/>
      <scheme val="minor"/>
    </font>
    <font>
      <sz val="10"/>
      <name val="Calibri"/>
      <family val="2"/>
      <charset val="204"/>
    </font>
    <font>
      <b/>
      <sz val="12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0" applyFont="0" applyFill="0" applyBorder="0" applyAlignment="0" applyProtection="0"/>
    <xf numFmtId="0" fontId="16" fillId="0" borderId="0"/>
    <xf numFmtId="0" fontId="7" fillId="0" borderId="0"/>
    <xf numFmtId="0" fontId="15" fillId="0" borderId="0"/>
    <xf numFmtId="0" fontId="3" fillId="0" borderId="0"/>
    <xf numFmtId="0" fontId="17" fillId="0" borderId="0"/>
    <xf numFmtId="16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99">
    <xf numFmtId="0" fontId="0" fillId="0" borderId="0" xfId="0"/>
    <xf numFmtId="0" fontId="6" fillId="0" borderId="0" xfId="2" applyFont="1" applyAlignment="1">
      <alignment vertical="center"/>
    </xf>
    <xf numFmtId="4" fontId="6" fillId="0" borderId="0" xfId="2" applyNumberFormat="1" applyFont="1" applyFill="1" applyAlignment="1">
      <alignment horizontal="right" vertical="center"/>
    </xf>
    <xf numFmtId="0" fontId="6" fillId="0" borderId="0" xfId="2" applyFont="1" applyFill="1" applyAlignment="1">
      <alignment vertical="center"/>
    </xf>
    <xf numFmtId="14" fontId="6" fillId="0" borderId="0" xfId="2" applyNumberFormat="1" applyFont="1" applyFill="1" applyAlignment="1">
      <alignment horizontal="left" vertical="center" indent="1"/>
    </xf>
    <xf numFmtId="165" fontId="6" fillId="0" borderId="0" xfId="7" applyFont="1" applyFill="1" applyAlignment="1">
      <alignment horizontal="left" vertical="center"/>
    </xf>
    <xf numFmtId="49" fontId="5" fillId="0" borderId="0" xfId="2" applyNumberFormat="1" applyFont="1" applyAlignment="1">
      <alignment horizontal="center" vertical="center"/>
    </xf>
    <xf numFmtId="0" fontId="9" fillId="0" borderId="0" xfId="0" applyFont="1"/>
    <xf numFmtId="4" fontId="9" fillId="0" borderId="0" xfId="2" applyNumberFormat="1" applyFont="1" applyAlignment="1">
      <alignment horizontal="right" vertical="center"/>
    </xf>
    <xf numFmtId="49" fontId="12" fillId="2" borderId="1" xfId="4" applyNumberFormat="1" applyFont="1" applyFill="1" applyBorder="1" applyAlignment="1">
      <alignment horizontal="center" vertical="center"/>
    </xf>
    <xf numFmtId="165" fontId="6" fillId="2" borderId="1" xfId="9" applyFont="1" applyFill="1" applyBorder="1" applyAlignment="1">
      <alignment horizontal="center" vertical="center"/>
    </xf>
    <xf numFmtId="4" fontId="6" fillId="2" borderId="1" xfId="9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/>
    </xf>
    <xf numFmtId="4" fontId="9" fillId="0" borderId="0" xfId="0" applyNumberFormat="1" applyFont="1"/>
    <xf numFmtId="0" fontId="9" fillId="0" borderId="0" xfId="0" applyFont="1" applyFill="1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3" xfId="0" applyFont="1" applyFill="1" applyBorder="1" applyAlignment="1">
      <alignment horizontal="left" vertical="center" wrapText="1"/>
    </xf>
    <xf numFmtId="0" fontId="6" fillId="0" borderId="0" xfId="2" applyFont="1" applyFill="1" applyAlignment="1">
      <alignment horizontal="left" vertical="center" wrapText="1"/>
    </xf>
    <xf numFmtId="166" fontId="6" fillId="0" borderId="0" xfId="2" applyNumberFormat="1" applyFont="1" applyFill="1" applyAlignment="1">
      <alignment vertical="center"/>
    </xf>
    <xf numFmtId="166" fontId="6" fillId="0" borderId="0" xfId="2" applyNumberFormat="1" applyFont="1" applyFill="1" applyAlignment="1">
      <alignment horizontal="left" vertical="center"/>
    </xf>
    <xf numFmtId="0" fontId="6" fillId="0" borderId="0" xfId="2" applyFont="1" applyFill="1" applyAlignment="1">
      <alignment horizontal="left" vertical="center"/>
    </xf>
    <xf numFmtId="0" fontId="6" fillId="0" borderId="0" xfId="2" applyFont="1" applyFill="1" applyAlignment="1">
      <alignment horizontal="left" vertical="center" indent="1"/>
    </xf>
    <xf numFmtId="0" fontId="1" fillId="0" borderId="0" xfId="0" applyFont="1" applyFill="1"/>
    <xf numFmtId="0" fontId="1" fillId="0" borderId="0" xfId="0" applyFont="1"/>
    <xf numFmtId="2" fontId="13" fillId="2" borderId="1" xfId="4" applyNumberFormat="1" applyFont="1" applyFill="1" applyBorder="1" applyAlignment="1">
      <alignment horizontal="left" vertical="center"/>
    </xf>
    <xf numFmtId="2" fontId="6" fillId="2" borderId="1" xfId="4" applyNumberFormat="1" applyFont="1" applyFill="1" applyBorder="1" applyAlignment="1">
      <alignment horizontal="left" vertical="center" wrapText="1"/>
    </xf>
    <xf numFmtId="2" fontId="13" fillId="2" borderId="1" xfId="4" applyNumberFormat="1" applyFont="1" applyFill="1" applyBorder="1" applyAlignment="1">
      <alignment horizontal="left" vertical="center" wrapText="1"/>
    </xf>
    <xf numFmtId="49" fontId="11" fillId="3" borderId="1" xfId="4" applyNumberFormat="1" applyFont="1" applyFill="1" applyBorder="1" applyAlignment="1">
      <alignment horizontal="center" vertical="center"/>
    </xf>
    <xf numFmtId="0" fontId="11" fillId="3" borderId="1" xfId="4" applyFont="1" applyFill="1" applyBorder="1" applyAlignment="1">
      <alignment horizontal="center" vertical="center"/>
    </xf>
    <xf numFmtId="4" fontId="11" fillId="3" borderId="1" xfId="9" applyNumberFormat="1" applyFont="1" applyFill="1" applyBorder="1" applyAlignment="1">
      <alignment horizontal="center" vertical="center"/>
    </xf>
    <xf numFmtId="49" fontId="12" fillId="4" borderId="1" xfId="4" applyNumberFormat="1" applyFont="1" applyFill="1" applyBorder="1" applyAlignment="1">
      <alignment horizontal="center" vertical="center"/>
    </xf>
    <xf numFmtId="165" fontId="5" fillId="4" borderId="1" xfId="9" applyFont="1" applyFill="1" applyBorder="1" applyAlignment="1">
      <alignment horizontal="center" vertical="center"/>
    </xf>
    <xf numFmtId="4" fontId="5" fillId="4" borderId="1" xfId="9" applyNumberFormat="1" applyFont="1" applyFill="1" applyBorder="1" applyAlignment="1">
      <alignment horizontal="center" vertical="center"/>
    </xf>
    <xf numFmtId="4" fontId="12" fillId="4" borderId="2" xfId="9" applyNumberFormat="1" applyFont="1" applyFill="1" applyBorder="1" applyAlignment="1">
      <alignment horizontal="center" vertical="center"/>
    </xf>
    <xf numFmtId="49" fontId="12" fillId="2" borderId="9" xfId="4" applyNumberFormat="1" applyFont="1" applyFill="1" applyBorder="1" applyAlignment="1">
      <alignment horizontal="center" vertical="center"/>
    </xf>
    <xf numFmtId="2" fontId="12" fillId="2" borderId="1" xfId="4" applyNumberFormat="1" applyFont="1" applyFill="1" applyBorder="1" applyAlignment="1">
      <alignment horizontal="left" vertical="center"/>
    </xf>
    <xf numFmtId="49" fontId="5" fillId="2" borderId="1" xfId="5" applyNumberFormat="1" applyFont="1" applyFill="1" applyBorder="1" applyAlignment="1">
      <alignment vertical="center"/>
    </xf>
    <xf numFmtId="165" fontId="5" fillId="2" borderId="1" xfId="9" applyFont="1" applyFill="1" applyBorder="1" applyAlignment="1">
      <alignment horizontal="center" vertical="center"/>
    </xf>
    <xf numFmtId="4" fontId="5" fillId="2" borderId="1" xfId="9" applyNumberFormat="1" applyFont="1" applyFill="1" applyBorder="1" applyAlignment="1">
      <alignment horizontal="center" vertical="center"/>
    </xf>
    <xf numFmtId="4" fontId="12" fillId="2" borderId="10" xfId="9" applyNumberFormat="1" applyFont="1" applyFill="1" applyBorder="1" applyAlignment="1">
      <alignment horizontal="center" vertical="center"/>
    </xf>
    <xf numFmtId="49" fontId="1" fillId="2" borderId="9" xfId="4" applyNumberFormat="1" applyFont="1" applyFill="1" applyBorder="1" applyAlignment="1">
      <alignment horizontal="center" vertical="center"/>
    </xf>
    <xf numFmtId="2" fontId="1" fillId="2" borderId="1" xfId="4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vertical="center" wrapText="1"/>
    </xf>
    <xf numFmtId="4" fontId="1" fillId="2" borderId="10" xfId="9" applyNumberFormat="1" applyFont="1" applyFill="1" applyBorder="1" applyAlignment="1">
      <alignment horizontal="center" vertical="center"/>
    </xf>
    <xf numFmtId="2" fontId="9" fillId="2" borderId="1" xfId="4" applyNumberFormat="1" applyFont="1" applyFill="1" applyBorder="1" applyAlignment="1">
      <alignment horizontal="left" vertical="center"/>
    </xf>
    <xf numFmtId="2" fontId="12" fillId="2" borderId="1" xfId="4" applyNumberFormat="1" applyFont="1" applyFill="1" applyBorder="1" applyAlignment="1">
      <alignment horizontal="left" vertical="center" wrapText="1"/>
    </xf>
    <xf numFmtId="2" fontId="5" fillId="2" borderId="1" xfId="4" applyNumberFormat="1" applyFont="1" applyFill="1" applyBorder="1" applyAlignment="1">
      <alignment horizontal="left" vertical="center" wrapText="1"/>
    </xf>
    <xf numFmtId="165" fontId="5" fillId="2" borderId="1" xfId="9" applyFont="1" applyFill="1" applyBorder="1" applyAlignment="1">
      <alignment horizontal="left" vertical="center"/>
    </xf>
    <xf numFmtId="2" fontId="9" fillId="2" borderId="1" xfId="4" applyNumberFormat="1" applyFont="1" applyFill="1" applyBorder="1" applyAlignment="1">
      <alignment horizontal="left" vertical="center" wrapText="1"/>
    </xf>
    <xf numFmtId="49" fontId="12" fillId="0" borderId="6" xfId="0" applyNumberFormat="1" applyFont="1" applyBorder="1" applyAlignment="1">
      <alignment horizontal="center"/>
    </xf>
    <xf numFmtId="0" fontId="9" fillId="0" borderId="7" xfId="0" applyFont="1" applyBorder="1"/>
    <xf numFmtId="4" fontId="9" fillId="0" borderId="7" xfId="0" applyNumberFormat="1" applyFont="1" applyBorder="1"/>
    <xf numFmtId="0" fontId="9" fillId="0" borderId="5" xfId="0" applyFont="1" applyBorder="1"/>
    <xf numFmtId="4" fontId="9" fillId="2" borderId="2" xfId="9" applyNumberFormat="1" applyFont="1" applyFill="1" applyBorder="1" applyAlignment="1">
      <alignment horizontal="center" vertical="center"/>
    </xf>
    <xf numFmtId="4" fontId="11" fillId="3" borderId="2" xfId="9" applyNumberFormat="1" applyFont="1" applyFill="1" applyBorder="1" applyAlignment="1">
      <alignment horizontal="center" vertical="center"/>
    </xf>
    <xf numFmtId="169" fontId="6" fillId="2" borderId="1" xfId="9" applyNumberFormat="1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right" vertical="center"/>
    </xf>
    <xf numFmtId="49" fontId="5" fillId="0" borderId="0" xfId="2" applyNumberFormat="1" applyFont="1" applyFill="1" applyAlignment="1">
      <alignment horizontal="center" vertical="center"/>
    </xf>
    <xf numFmtId="0" fontId="5" fillId="0" borderId="0" xfId="2" applyFont="1" applyFill="1" applyAlignment="1">
      <alignment horizontal="right" vertical="center"/>
    </xf>
    <xf numFmtId="168" fontId="6" fillId="0" borderId="0" xfId="2" applyNumberFormat="1" applyFont="1" applyFill="1" applyAlignment="1">
      <alignment horizontal="left" vertical="center"/>
    </xf>
    <xf numFmtId="0" fontId="1" fillId="0" borderId="0" xfId="4" applyFont="1" applyFill="1"/>
    <xf numFmtId="4" fontId="5" fillId="0" borderId="0" xfId="2" applyNumberFormat="1" applyFont="1" applyFill="1" applyAlignment="1">
      <alignment horizontal="right" vertical="center"/>
    </xf>
    <xf numFmtId="0" fontId="6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vertical="center"/>
    </xf>
    <xf numFmtId="10" fontId="6" fillId="0" borderId="0" xfId="2" applyNumberFormat="1" applyFont="1" applyFill="1" applyAlignment="1">
      <alignment horizontal="center" vertical="center"/>
    </xf>
    <xf numFmtId="3" fontId="5" fillId="0" borderId="11" xfId="2" applyNumberFormat="1" applyFont="1" applyFill="1" applyBorder="1" applyAlignment="1">
      <alignment horizontal="left" vertical="center"/>
    </xf>
    <xf numFmtId="14" fontId="6" fillId="0" borderId="0" xfId="2" applyNumberFormat="1" applyFont="1" applyFill="1" applyAlignment="1">
      <alignment horizontal="left" vertical="center"/>
    </xf>
    <xf numFmtId="0" fontId="11" fillId="3" borderId="1" xfId="4" applyFont="1" applyFill="1" applyBorder="1" applyAlignment="1">
      <alignment horizontal="left" vertical="center" wrapText="1"/>
    </xf>
    <xf numFmtId="49" fontId="12" fillId="0" borderId="0" xfId="0" applyNumberFormat="1" applyFont="1" applyAlignment="1">
      <alignment horizontal="center" wrapText="1"/>
    </xf>
    <xf numFmtId="0" fontId="0" fillId="0" borderId="0" xfId="0" applyAlignment="1">
      <alignment wrapText="1"/>
    </xf>
    <xf numFmtId="0" fontId="6" fillId="0" borderId="3" xfId="2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19" fillId="0" borderId="3" xfId="2" applyFont="1" applyFill="1" applyBorder="1" applyAlignment="1">
      <alignment horizontal="center"/>
    </xf>
    <xf numFmtId="14" fontId="6" fillId="0" borderId="8" xfId="2" applyNumberFormat="1" applyFont="1" applyFill="1" applyBorder="1" applyAlignment="1">
      <alignment vertical="center"/>
    </xf>
    <xf numFmtId="0" fontId="6" fillId="0" borderId="0" xfId="2" applyFont="1" applyFill="1" applyAlignment="1">
      <alignment horizontal="left" vertical="center" wrapText="1"/>
    </xf>
    <xf numFmtId="14" fontId="6" fillId="0" borderId="0" xfId="2" applyNumberFormat="1" applyFont="1" applyFill="1" applyAlignment="1">
      <alignment horizontal="left" vertical="center" wrapText="1" indent="1"/>
    </xf>
    <xf numFmtId="0" fontId="5" fillId="4" borderId="2" xfId="5" applyNumberFormat="1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11" xfId="2" applyFont="1" applyFill="1" applyBorder="1" applyAlignment="1">
      <alignment horizontal="right" vertical="center" wrapText="1"/>
    </xf>
    <xf numFmtId="0" fontId="0" fillId="0" borderId="11" xfId="0" applyFill="1" applyBorder="1" applyAlignment="1">
      <alignment vertical="center"/>
    </xf>
    <xf numFmtId="49" fontId="11" fillId="5" borderId="1" xfId="4" applyNumberFormat="1" applyFont="1" applyFill="1" applyBorder="1" applyAlignment="1">
      <alignment horizontal="center" vertical="center" wrapText="1"/>
    </xf>
    <xf numFmtId="0" fontId="11" fillId="5" borderId="2" xfId="4" applyFont="1" applyFill="1" applyBorder="1" applyAlignment="1">
      <alignment horizontal="center" vertical="center" wrapText="1"/>
    </xf>
    <xf numFmtId="0" fontId="11" fillId="5" borderId="4" xfId="4" applyFont="1" applyFill="1" applyBorder="1" applyAlignment="1">
      <alignment horizontal="center" vertical="center" wrapText="1"/>
    </xf>
    <xf numFmtId="167" fontId="11" fillId="5" borderId="1" xfId="4" applyNumberFormat="1" applyFont="1" applyFill="1" applyBorder="1" applyAlignment="1">
      <alignment horizontal="center" vertical="center" wrapText="1"/>
    </xf>
    <xf numFmtId="4" fontId="11" fillId="5" borderId="1" xfId="4" applyNumberFormat="1" applyFont="1" applyFill="1" applyBorder="1" applyAlignment="1">
      <alignment horizontal="center" vertical="center" wrapText="1"/>
    </xf>
    <xf numFmtId="4" fontId="11" fillId="5" borderId="2" xfId="4" applyNumberFormat="1" applyFont="1" applyFill="1" applyBorder="1" applyAlignment="1">
      <alignment horizontal="center" vertical="center" wrapText="1"/>
    </xf>
    <xf numFmtId="49" fontId="11" fillId="5" borderId="2" xfId="4" applyNumberFormat="1" applyFont="1" applyFill="1" applyBorder="1" applyAlignment="1">
      <alignment horizontal="center" vertical="center"/>
    </xf>
    <xf numFmtId="0" fontId="11" fillId="5" borderId="3" xfId="4" applyFont="1" applyFill="1" applyBorder="1" applyAlignment="1">
      <alignment vertical="center"/>
    </xf>
    <xf numFmtId="0" fontId="5" fillId="5" borderId="3" xfId="4" applyFont="1" applyFill="1" applyBorder="1" applyAlignment="1">
      <alignment vertical="center"/>
    </xf>
    <xf numFmtId="4" fontId="11" fillId="5" borderId="2" xfId="9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wrapText="1"/>
    </xf>
    <xf numFmtId="0" fontId="10" fillId="5" borderId="1" xfId="0" applyFont="1" applyFill="1" applyBorder="1" applyAlignment="1">
      <alignment wrapText="1"/>
    </xf>
    <xf numFmtId="4" fontId="10" fillId="5" borderId="1" xfId="0" applyNumberFormat="1" applyFont="1" applyFill="1" applyBorder="1" applyAlignment="1">
      <alignment wrapText="1"/>
    </xf>
    <xf numFmtId="4" fontId="14" fillId="5" borderId="1" xfId="0" applyNumberFormat="1" applyFont="1" applyFill="1" applyBorder="1" applyAlignment="1">
      <alignment wrapText="1"/>
    </xf>
    <xf numFmtId="49" fontId="11" fillId="5" borderId="1" xfId="0" applyNumberFormat="1" applyFont="1" applyFill="1" applyBorder="1" applyAlignment="1">
      <alignment horizontal="center"/>
    </xf>
    <xf numFmtId="0" fontId="14" fillId="5" borderId="1" xfId="0" applyFont="1" applyFill="1" applyBorder="1"/>
    <xf numFmtId="4" fontId="14" fillId="5" borderId="1" xfId="0" applyNumberFormat="1" applyFont="1" applyFill="1" applyBorder="1"/>
  </cellXfs>
  <cellStyles count="10">
    <cellStyle name="Денежный 2 4" xfId="1"/>
    <cellStyle name="Обычный" xfId="0" builtinId="0"/>
    <cellStyle name="Обычный 2" xfId="2"/>
    <cellStyle name="Обычный 2 2" xfId="3"/>
    <cellStyle name="Обычный 2 2 2" xfId="4"/>
    <cellStyle name="Обычный 3" xfId="5"/>
    <cellStyle name="Обычный 4" xfId="6"/>
    <cellStyle name="Финансовый 2" xfId="7"/>
    <cellStyle name="Финансовый 3" xfId="8"/>
    <cellStyle name="Финансовый 5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149678</xdr:colOff>
      <xdr:row>4</xdr:row>
      <xdr:rowOff>40821</xdr:rowOff>
    </xdr:from>
    <xdr:to>
      <xdr:col>19</xdr:col>
      <xdr:colOff>476250</xdr:colOff>
      <xdr:row>21</xdr:row>
      <xdr:rowOff>353785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72" r="40590" b="20752"/>
        <a:stretch/>
      </xdr:blipFill>
      <xdr:spPr>
        <a:xfrm>
          <a:off x="10790464" y="748392"/>
          <a:ext cx="7347857" cy="4463143"/>
        </a:xfrm>
        <a:prstGeom prst="rect">
          <a:avLst/>
        </a:prstGeom>
      </xdr:spPr>
    </xdr:pic>
    <xdr:clientData/>
  </xdr:twoCellAnchor>
  <xdr:twoCellAnchor editAs="oneCell">
    <xdr:from>
      <xdr:col>7</xdr:col>
      <xdr:colOff>68035</xdr:colOff>
      <xdr:row>22</xdr:row>
      <xdr:rowOff>27214</xdr:rowOff>
    </xdr:from>
    <xdr:to>
      <xdr:col>15</xdr:col>
      <xdr:colOff>584335</xdr:colOff>
      <xdr:row>37</xdr:row>
      <xdr:rowOff>870860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79" t="51699"/>
        <a:stretch/>
      </xdr:blipFill>
      <xdr:spPr>
        <a:xfrm>
          <a:off x="10708821" y="5252357"/>
          <a:ext cx="5197157" cy="3673932"/>
        </a:xfrm>
        <a:prstGeom prst="rect">
          <a:avLst/>
        </a:prstGeom>
      </xdr:spPr>
    </xdr:pic>
    <xdr:clientData/>
  </xdr:twoCellAnchor>
  <xdr:twoCellAnchor editAs="oneCell">
    <xdr:from>
      <xdr:col>16</xdr:col>
      <xdr:colOff>13607</xdr:colOff>
      <xdr:row>22</xdr:row>
      <xdr:rowOff>40821</xdr:rowOff>
    </xdr:from>
    <xdr:to>
      <xdr:col>27</xdr:col>
      <xdr:colOff>434571</xdr:colOff>
      <xdr:row>57</xdr:row>
      <xdr:rowOff>122465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9641" b="8278"/>
        <a:stretch/>
      </xdr:blipFill>
      <xdr:spPr>
        <a:xfrm>
          <a:off x="15920357" y="5265964"/>
          <a:ext cx="6857143" cy="7551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J38"/>
  <sheetViews>
    <sheetView tabSelected="1" zoomScale="70" zoomScaleNormal="70" zoomScalePageLayoutView="70" workbookViewId="0">
      <selection activeCell="F45" sqref="F45"/>
    </sheetView>
  </sheetViews>
  <sheetFormatPr defaultColWidth="8.85546875" defaultRowHeight="12.75" x14ac:dyDescent="0.2"/>
  <cols>
    <col min="1" max="1" width="9.28515625" style="12" bestFit="1" customWidth="1"/>
    <col min="2" max="2" width="18" style="7" customWidth="1"/>
    <col min="3" max="3" width="59.42578125" style="7" customWidth="1"/>
    <col min="4" max="4" width="17" style="7" customWidth="1"/>
    <col min="5" max="5" width="17.28515625" style="13" customWidth="1"/>
    <col min="6" max="6" width="18.42578125" style="7" customWidth="1"/>
    <col min="7" max="7" width="20.28515625" style="7" customWidth="1"/>
    <col min="8" max="10" width="8.85546875" style="14"/>
    <col min="11" max="16384" width="8.85546875" style="7"/>
  </cols>
  <sheetData>
    <row r="2" spans="1:10" ht="15" x14ac:dyDescent="0.2">
      <c r="A2" s="74" t="s">
        <v>34</v>
      </c>
      <c r="B2" s="74"/>
      <c r="C2" s="74"/>
      <c r="D2" s="74"/>
      <c r="E2" s="74"/>
      <c r="F2" s="74"/>
      <c r="G2" s="74"/>
    </row>
    <row r="4" spans="1:10" customFormat="1" ht="15" x14ac:dyDescent="0.25">
      <c r="A4" s="12"/>
      <c r="B4" s="7"/>
      <c r="C4" s="7"/>
      <c r="D4" s="7"/>
      <c r="E4" s="13"/>
      <c r="F4" s="7"/>
      <c r="G4" s="7"/>
      <c r="H4" s="15"/>
      <c r="I4" s="15"/>
      <c r="J4" s="16"/>
    </row>
    <row r="5" spans="1:10" customFormat="1" ht="15" x14ac:dyDescent="0.25">
      <c r="A5" s="57"/>
      <c r="B5" s="58" t="s">
        <v>27</v>
      </c>
      <c r="C5" s="72" t="s">
        <v>44</v>
      </c>
      <c r="D5" s="73"/>
      <c r="E5" s="73"/>
      <c r="F5" s="73"/>
      <c r="G5" s="73"/>
      <c r="H5" s="17"/>
      <c r="I5" s="17"/>
      <c r="J5" s="17"/>
    </row>
    <row r="6" spans="1:10" customFormat="1" ht="15" x14ac:dyDescent="0.25">
      <c r="A6" s="59"/>
      <c r="B6" s="60" t="s">
        <v>6</v>
      </c>
      <c r="C6" s="75"/>
      <c r="D6" s="75"/>
      <c r="E6" s="75"/>
      <c r="F6" s="75"/>
      <c r="G6" s="75"/>
      <c r="H6" s="15"/>
      <c r="I6" s="15"/>
      <c r="J6" s="16"/>
    </row>
    <row r="7" spans="1:10" customFormat="1" ht="15" customHeight="1" x14ac:dyDescent="0.25">
      <c r="A7" s="59"/>
      <c r="B7" s="60" t="s">
        <v>0</v>
      </c>
      <c r="C7" s="76" t="s">
        <v>50</v>
      </c>
      <c r="D7" s="76"/>
      <c r="E7" s="76"/>
      <c r="F7" s="76"/>
      <c r="G7" s="76"/>
      <c r="H7" s="15"/>
      <c r="I7" s="15"/>
      <c r="J7" s="16"/>
    </row>
    <row r="8" spans="1:10" customFormat="1" ht="15" x14ac:dyDescent="0.25">
      <c r="A8" s="59"/>
      <c r="B8" s="60" t="s">
        <v>28</v>
      </c>
      <c r="C8" s="18" t="s">
        <v>29</v>
      </c>
      <c r="D8" s="18"/>
      <c r="E8" s="18"/>
      <c r="F8" s="18"/>
      <c r="G8" s="18"/>
      <c r="H8" s="18"/>
      <c r="I8" s="18"/>
      <c r="J8" s="18"/>
    </row>
    <row r="9" spans="1:10" customFormat="1" ht="15" x14ac:dyDescent="0.25">
      <c r="A9" s="59"/>
      <c r="B9" s="60" t="s">
        <v>33</v>
      </c>
      <c r="C9" s="61">
        <v>43871</v>
      </c>
      <c r="D9" s="62"/>
      <c r="E9" s="63" t="s">
        <v>1</v>
      </c>
      <c r="F9" s="64" t="s">
        <v>2</v>
      </c>
      <c r="G9" s="19">
        <f>G33</f>
        <v>0</v>
      </c>
      <c r="H9" s="19"/>
      <c r="I9" s="19"/>
      <c r="J9" s="20"/>
    </row>
    <row r="10" spans="1:10" customFormat="1" ht="15" x14ac:dyDescent="0.25">
      <c r="A10" s="59"/>
      <c r="B10" s="65" t="s">
        <v>36</v>
      </c>
      <c r="C10" s="65" t="s">
        <v>47</v>
      </c>
      <c r="D10" s="62"/>
      <c r="E10" s="2" t="s">
        <v>3</v>
      </c>
      <c r="F10" s="66"/>
      <c r="G10" s="19">
        <f>G33*F10</f>
        <v>0</v>
      </c>
      <c r="H10" s="19"/>
      <c r="I10" s="19"/>
      <c r="J10" s="20"/>
    </row>
    <row r="11" spans="1:10" customFormat="1" ht="27" customHeight="1" x14ac:dyDescent="0.25">
      <c r="A11" s="80" t="s">
        <v>46</v>
      </c>
      <c r="B11" s="81"/>
      <c r="C11" s="67">
        <v>2000</v>
      </c>
      <c r="D11" s="62"/>
      <c r="E11" s="2" t="s">
        <v>17</v>
      </c>
      <c r="F11" s="68" t="s">
        <v>35</v>
      </c>
      <c r="G11" s="3"/>
      <c r="H11" s="3"/>
      <c r="I11" s="3"/>
      <c r="J11" s="21"/>
    </row>
    <row r="12" spans="1:10" customFormat="1" ht="30" customHeight="1" x14ac:dyDescent="0.25">
      <c r="A12" s="80" t="s">
        <v>42</v>
      </c>
      <c r="B12" s="81"/>
      <c r="C12" s="67">
        <v>375</v>
      </c>
      <c r="D12" s="62"/>
      <c r="E12" s="2" t="s">
        <v>18</v>
      </c>
      <c r="F12" s="68" t="s">
        <v>35</v>
      </c>
      <c r="G12" s="3"/>
      <c r="H12" s="3"/>
      <c r="I12" s="3"/>
      <c r="J12" s="21"/>
    </row>
    <row r="13" spans="1:10" customFormat="1" ht="32.25" customHeight="1" x14ac:dyDescent="0.25">
      <c r="A13" s="80" t="s">
        <v>43</v>
      </c>
      <c r="B13" s="81"/>
      <c r="C13" s="67">
        <v>500</v>
      </c>
      <c r="D13" s="62"/>
      <c r="E13" s="2" t="s">
        <v>4</v>
      </c>
      <c r="F13" s="77"/>
      <c r="G13" s="77"/>
      <c r="H13" s="15"/>
      <c r="I13" s="15"/>
      <c r="J13" s="16"/>
    </row>
    <row r="14" spans="1:10" customFormat="1" ht="15" customHeight="1" x14ac:dyDescent="0.25">
      <c r="A14" s="59"/>
      <c r="B14" s="3"/>
      <c r="C14" s="3"/>
      <c r="D14" s="62"/>
      <c r="E14" s="2" t="s">
        <v>5</v>
      </c>
      <c r="F14" s="4" t="s">
        <v>32</v>
      </c>
      <c r="G14" s="22"/>
      <c r="H14" s="22"/>
      <c r="I14" s="22"/>
      <c r="J14" s="22"/>
    </row>
    <row r="15" spans="1:10" customFormat="1" ht="26.25" customHeight="1" x14ac:dyDescent="0.25">
      <c r="A15" s="59"/>
      <c r="B15" s="3"/>
      <c r="C15" s="3"/>
      <c r="D15" s="62"/>
      <c r="E15" s="2" t="s">
        <v>6</v>
      </c>
      <c r="F15" s="77"/>
      <c r="G15" s="77"/>
      <c r="H15" s="15"/>
      <c r="I15" s="15"/>
      <c r="J15" s="16"/>
    </row>
    <row r="16" spans="1:10" x14ac:dyDescent="0.2">
      <c r="A16" s="6"/>
      <c r="B16" s="1"/>
      <c r="C16" s="1"/>
      <c r="D16" s="3"/>
      <c r="E16" s="8"/>
      <c r="F16" s="5"/>
      <c r="G16" s="1"/>
    </row>
    <row r="17" spans="1:10" ht="25.5" x14ac:dyDescent="0.2">
      <c r="A17" s="82" t="s">
        <v>7</v>
      </c>
      <c r="B17" s="83" t="s">
        <v>8</v>
      </c>
      <c r="C17" s="84"/>
      <c r="D17" s="85" t="s">
        <v>9</v>
      </c>
      <c r="E17" s="86" t="s">
        <v>30</v>
      </c>
      <c r="F17" s="85" t="s">
        <v>22</v>
      </c>
      <c r="G17" s="87" t="s">
        <v>10</v>
      </c>
    </row>
    <row r="18" spans="1:10" x14ac:dyDescent="0.2">
      <c r="A18" s="88"/>
      <c r="B18" s="89"/>
      <c r="C18" s="89"/>
      <c r="D18" s="90"/>
      <c r="E18" s="91"/>
      <c r="F18" s="91"/>
      <c r="G18" s="91">
        <f>G21</f>
        <v>0</v>
      </c>
    </row>
    <row r="19" spans="1:10" x14ac:dyDescent="0.2">
      <c r="A19" s="9"/>
      <c r="B19" s="25" t="s">
        <v>11</v>
      </c>
      <c r="C19" s="26"/>
      <c r="D19" s="10"/>
      <c r="E19" s="11"/>
      <c r="F19" s="11"/>
      <c r="G19" s="54">
        <f>G23</f>
        <v>0</v>
      </c>
    </row>
    <row r="20" spans="1:10" x14ac:dyDescent="0.2">
      <c r="A20" s="9"/>
      <c r="B20" s="27" t="s">
        <v>12</v>
      </c>
      <c r="C20" s="26"/>
      <c r="D20" s="10"/>
      <c r="E20" s="11"/>
      <c r="F20" s="11"/>
      <c r="G20" s="54">
        <f>SUM(G29:G32)</f>
        <v>0</v>
      </c>
    </row>
    <row r="21" spans="1:10" ht="28.5" customHeight="1" x14ac:dyDescent="0.2">
      <c r="A21" s="28">
        <v>1</v>
      </c>
      <c r="B21" s="69" t="str">
        <f>C5</f>
        <v>Изготовление и монтаж временных ограждений монтажных горизонтов (1 комплект - 2 шт.) шириной 3200 мм и 1600 мм</v>
      </c>
      <c r="C21" s="69"/>
      <c r="D21" s="29" t="s">
        <v>24</v>
      </c>
      <c r="E21" s="30">
        <v>20.010000000000002</v>
      </c>
      <c r="F21" s="30">
        <f>G21/E21</f>
        <v>0</v>
      </c>
      <c r="G21" s="55">
        <f>G33</f>
        <v>0</v>
      </c>
    </row>
    <row r="22" spans="1:10" ht="29.25" customHeight="1" x14ac:dyDescent="0.2">
      <c r="A22" s="31" t="s">
        <v>19</v>
      </c>
      <c r="B22" s="78" t="str">
        <f>C5</f>
        <v>Изготовление и монтаж временных ограждений монтажных горизонтов (1 комплект - 2 шт.) шириной 3200 мм и 1600 мм</v>
      </c>
      <c r="C22" s="79"/>
      <c r="D22" s="32" t="s">
        <v>15</v>
      </c>
      <c r="E22" s="33">
        <v>2000</v>
      </c>
      <c r="F22" s="33">
        <f>G22/E22</f>
        <v>0</v>
      </c>
      <c r="G22" s="34">
        <f>G23+G28</f>
        <v>0</v>
      </c>
    </row>
    <row r="23" spans="1:10" x14ac:dyDescent="0.2">
      <c r="A23" s="35"/>
      <c r="B23" s="36" t="s">
        <v>31</v>
      </c>
      <c r="C23" s="37"/>
      <c r="D23" s="38"/>
      <c r="E23" s="39"/>
      <c r="F23" s="39"/>
      <c r="G23" s="40">
        <f>SUM(G24:G27)</f>
        <v>0</v>
      </c>
    </row>
    <row r="24" spans="1:10" s="24" customFormat="1" x14ac:dyDescent="0.2">
      <c r="A24" s="41"/>
      <c r="B24" s="42"/>
      <c r="C24" s="43" t="s">
        <v>37</v>
      </c>
      <c r="D24" s="10" t="s">
        <v>24</v>
      </c>
      <c r="E24" s="11">
        <f>E29+E30+E31</f>
        <v>20.012999999999998</v>
      </c>
      <c r="F24" s="11"/>
      <c r="G24" s="44">
        <f>E24*F24</f>
        <v>0</v>
      </c>
      <c r="H24" s="23"/>
      <c r="I24" s="23"/>
      <c r="J24" s="23"/>
    </row>
    <row r="25" spans="1:10" s="24" customFormat="1" x14ac:dyDescent="0.2">
      <c r="A25" s="41"/>
      <c r="B25" s="42"/>
      <c r="C25" s="26" t="s">
        <v>40</v>
      </c>
      <c r="D25" s="10" t="s">
        <v>26</v>
      </c>
      <c r="E25" s="11">
        <v>716</v>
      </c>
      <c r="F25" s="11"/>
      <c r="G25" s="44">
        <f t="shared" ref="G25" si="0">E25*F25</f>
        <v>0</v>
      </c>
      <c r="H25" s="23"/>
      <c r="I25" s="23"/>
      <c r="J25" s="23"/>
    </row>
    <row r="26" spans="1:10" s="24" customFormat="1" x14ac:dyDescent="0.2">
      <c r="A26" s="41"/>
      <c r="B26" s="42"/>
      <c r="C26" s="26" t="s">
        <v>38</v>
      </c>
      <c r="D26" s="10" t="s">
        <v>25</v>
      </c>
      <c r="E26" s="11">
        <v>8</v>
      </c>
      <c r="F26" s="11"/>
      <c r="G26" s="44">
        <f t="shared" ref="G26:G27" si="1">E26*F26</f>
        <v>0</v>
      </c>
      <c r="H26" s="23"/>
      <c r="I26" s="23"/>
      <c r="J26" s="23"/>
    </row>
    <row r="27" spans="1:10" x14ac:dyDescent="0.2">
      <c r="A27" s="35"/>
      <c r="B27" s="45"/>
      <c r="C27" s="26" t="s">
        <v>39</v>
      </c>
      <c r="D27" s="10" t="s">
        <v>15</v>
      </c>
      <c r="E27" s="11">
        <v>2000</v>
      </c>
      <c r="F27" s="11"/>
      <c r="G27" s="44">
        <f t="shared" si="1"/>
        <v>0</v>
      </c>
    </row>
    <row r="28" spans="1:10" ht="25.5" x14ac:dyDescent="0.2">
      <c r="A28" s="35"/>
      <c r="B28" s="46" t="s">
        <v>16</v>
      </c>
      <c r="C28" s="47"/>
      <c r="D28" s="48"/>
      <c r="E28" s="39"/>
      <c r="F28" s="39"/>
      <c r="G28" s="40">
        <f>SUM(G29:G32)</f>
        <v>0</v>
      </c>
    </row>
    <row r="29" spans="1:10" x14ac:dyDescent="0.2">
      <c r="A29" s="35"/>
      <c r="B29" s="49"/>
      <c r="C29" s="26" t="s">
        <v>45</v>
      </c>
      <c r="D29" s="10" t="s">
        <v>24</v>
      </c>
      <c r="E29" s="56">
        <v>10.010999999999999</v>
      </c>
      <c r="F29" s="11"/>
      <c r="G29" s="44">
        <f t="shared" ref="G29:G32" si="2">E29*F29</f>
        <v>0</v>
      </c>
    </row>
    <row r="30" spans="1:10" x14ac:dyDescent="0.2">
      <c r="A30" s="35"/>
      <c r="B30" s="49"/>
      <c r="C30" s="26" t="s">
        <v>48</v>
      </c>
      <c r="D30" s="10" t="s">
        <v>24</v>
      </c>
      <c r="E30" s="56">
        <v>8.0939999999999994</v>
      </c>
      <c r="F30" s="11"/>
      <c r="G30" s="44">
        <f t="shared" ref="G30:G31" si="3">E30*F30</f>
        <v>0</v>
      </c>
    </row>
    <row r="31" spans="1:10" x14ac:dyDescent="0.2">
      <c r="A31" s="35"/>
      <c r="B31" s="49"/>
      <c r="C31" s="26" t="s">
        <v>41</v>
      </c>
      <c r="D31" s="10" t="s">
        <v>24</v>
      </c>
      <c r="E31" s="56">
        <v>1.9079999999999999</v>
      </c>
      <c r="F31" s="11"/>
      <c r="G31" s="44">
        <f t="shared" si="3"/>
        <v>0</v>
      </c>
    </row>
    <row r="32" spans="1:10" x14ac:dyDescent="0.2">
      <c r="A32" s="35"/>
      <c r="B32" s="49"/>
      <c r="C32" s="26" t="s">
        <v>49</v>
      </c>
      <c r="D32" s="10" t="s">
        <v>25</v>
      </c>
      <c r="E32" s="11">
        <f>4*875</f>
        <v>3500</v>
      </c>
      <c r="F32" s="11"/>
      <c r="G32" s="44">
        <f t="shared" si="2"/>
        <v>0</v>
      </c>
    </row>
    <row r="33" spans="1:7" ht="30" x14ac:dyDescent="0.25">
      <c r="A33" s="92"/>
      <c r="B33" s="93" t="s">
        <v>21</v>
      </c>
      <c r="C33" s="93"/>
      <c r="D33" s="93"/>
      <c r="E33" s="93"/>
      <c r="F33" s="94"/>
      <c r="G33" s="95">
        <f>G22</f>
        <v>0</v>
      </c>
    </row>
    <row r="34" spans="1:7" x14ac:dyDescent="0.2">
      <c r="A34" s="96"/>
      <c r="B34" s="97" t="s">
        <v>20</v>
      </c>
      <c r="C34" s="97"/>
      <c r="D34" s="97"/>
      <c r="E34" s="98"/>
      <c r="F34" s="98"/>
      <c r="G34" s="98">
        <f>G33/1.2*0.2</f>
        <v>0</v>
      </c>
    </row>
    <row r="35" spans="1:7" x14ac:dyDescent="0.2">
      <c r="A35" s="96"/>
      <c r="B35" s="97" t="s">
        <v>13</v>
      </c>
      <c r="C35" s="97"/>
      <c r="D35" s="97"/>
      <c r="E35" s="98"/>
      <c r="F35" s="98"/>
      <c r="G35" s="98">
        <f>G19</f>
        <v>0</v>
      </c>
    </row>
    <row r="36" spans="1:7" x14ac:dyDescent="0.2">
      <c r="A36" s="96"/>
      <c r="B36" s="97" t="s">
        <v>14</v>
      </c>
      <c r="C36" s="97"/>
      <c r="D36" s="97"/>
      <c r="E36" s="98"/>
      <c r="F36" s="98"/>
      <c r="G36" s="98">
        <f>G20</f>
        <v>0</v>
      </c>
    </row>
    <row r="37" spans="1:7" x14ac:dyDescent="0.2">
      <c r="A37" s="50"/>
      <c r="B37" s="51"/>
      <c r="C37" s="51"/>
      <c r="D37" s="51"/>
      <c r="E37" s="52"/>
      <c r="F37" s="51"/>
      <c r="G37" s="53"/>
    </row>
    <row r="38" spans="1:7" ht="121.5" customHeight="1" x14ac:dyDescent="0.25">
      <c r="A38" s="70" t="s">
        <v>23</v>
      </c>
      <c r="B38" s="71"/>
      <c r="C38" s="71"/>
      <c r="D38" s="71"/>
      <c r="E38" s="71"/>
      <c r="F38" s="71"/>
      <c r="G38" s="71"/>
    </row>
  </sheetData>
  <mergeCells count="13">
    <mergeCell ref="B17:C17"/>
    <mergeCell ref="B21:C21"/>
    <mergeCell ref="A38:G38"/>
    <mergeCell ref="C5:G5"/>
    <mergeCell ref="A2:G2"/>
    <mergeCell ref="C6:G6"/>
    <mergeCell ref="C7:G7"/>
    <mergeCell ref="F13:G13"/>
    <mergeCell ref="F15:G15"/>
    <mergeCell ref="B22:C22"/>
    <mergeCell ref="A11:B11"/>
    <mergeCell ref="A12:B12"/>
    <mergeCell ref="A13:B13"/>
  </mergeCells>
  <phoneticPr fontId="8" type="noConversion"/>
  <pageMargins left="0.25" right="0.25" top="0.75" bottom="0.75" header="0.3" footer="0.3"/>
  <pageSetup paperSize="9" scale="63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ТКП</vt:lpstr>
      <vt:lpstr>ТКП!Область_печати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Н. Антонова</dc:creator>
  <cp:lastModifiedBy>______</cp:lastModifiedBy>
  <cp:lastPrinted>2020-02-11T21:12:25Z</cp:lastPrinted>
  <dcterms:created xsi:type="dcterms:W3CDTF">2017-12-20T11:22:59Z</dcterms:created>
  <dcterms:modified xsi:type="dcterms:W3CDTF">2020-02-12T04:55:39Z</dcterms:modified>
</cp:coreProperties>
</file>